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4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<sst xmlns="http://schemas.openxmlformats.org/spreadsheetml/2006/main" count="33" uniqueCount="28">
  <si>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Energiforbrug i kommunale bygninger</t>
  </si>
  <si>
    <t>CO2 i alt ton/år</t>
  </si>
  <si>
    <t>CO2 pr. etagemeter kg/m2</t>
  </si>
  <si>
    <t>CO2 pr. borger kg/år</t>
  </si>
  <si>
    <t>Adm bygninger</t>
  </si>
  <si>
    <t>Skoler</t>
  </si>
  <si>
    <t>Daginstitutioner</t>
  </si>
  <si>
    <t>Ældre pleje</t>
  </si>
  <si>
    <t>Kultur</t>
  </si>
  <si>
    <t>Brænstoffoerbrug ved transport</t>
  </si>
  <si>
    <t>Hjemmeplejen</t>
  </si>
  <si>
    <t>Øvrige kommunale biler</t>
  </si>
  <si>
    <t>Park og vej</t>
  </si>
  <si>
    <t>Sportsanlæg</t>
  </si>
  <si>
    <t>Sportshaller</t>
  </si>
  <si>
    <t>Tekniske anlæg</t>
  </si>
  <si>
    <t>Genbrugspladsen</t>
  </si>
  <si>
    <t>Kommunen i alt</t>
  </si>
  <si>
    <t>Energiforbrug i kommunal bygninger</t>
  </si>
  <si>
    <t>EL kWh/m2</t>
  </si>
  <si>
    <t>Varme kWh/m2</t>
  </si>
  <si>
    <t>Kommunale bygninger i alt</t>
  </si>
  <si>
    <t>Spildevand</t>
  </si>
  <si>
    <t>Antal borger i kommunen</t>
  </si>
  <si>
    <t>m2</t>
  </si>
  <si>
    <t>Genbrugspladsen elproduktion</t>
  </si>
  <si>
    <t>Gadebelysning</t>
  </si>
  <si>
    <t>CO2 regnskab Skive kommune 2008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</si>
</sst>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3.57421875" style="0" customWidth="1"/>
    <col min="2" max="2" width="12.00390625" style="0" customWidth="1"/>
    <col min="3" max="3" width="17.7109375" style="0" customWidth="1"/>
    <col min="4" max="4" width="13.7109375" style="0" customWidth="1"/>
    <col min="5" max="5" width="13.28125" style="0" customWidth="1"/>
  </cols>
  <sheetData>
    <row r="1" spans="1:5" ht="15">
      <c r="A1" s="8" t="s">
        <v>27</v>
      </c>
      <c r="B1" s="9"/>
      <c r="C1" s="9"/>
      <c r="D1" s="9"/>
      <c r="E1" s="10"/>
    </row>
    <row r="2" spans="1:5" ht="29.25" customHeight="1">
      <c r="A2" s="2"/>
      <c r="B2" s="3" t="s">
        <v>1</v>
      </c>
      <c r="C2" s="3" t="s">
        <v>2</v>
      </c>
      <c r="D2" s="4" t="s">
        <v>3</v>
      </c>
      <c r="E2" s="1" t="s">
        <v>24</v>
      </c>
    </row>
    <row r="3" spans="1:5" ht="15">
      <c r="A3" s="5" t="s">
        <v>0</v>
      </c>
      <c r="B3" s="6">
        <f>SUM(B4:B8)</f>
        <v>4846.0991</v>
      </c>
      <c r="C3" s="6">
        <f aca="true" t="shared" si="0" ref="C3:C8">B3/E3*1000</f>
        <v>22.37917799995382</v>
      </c>
      <c r="D3" s="6">
        <f aca="true" t="shared" si="1" ref="D3:D8">B3/$B$39*1000</f>
        <v>100.34578001408043</v>
      </c>
      <c r="E3" s="1">
        <f>SUM(E4:E8)</f>
        <v>216545</v>
      </c>
    </row>
    <row r="4" spans="1:5" ht="15">
      <c r="A4" s="1" t="s">
        <v>4</v>
      </c>
      <c r="B4" s="6">
        <v>254.232</v>
      </c>
      <c r="C4" s="6">
        <f t="shared" si="0"/>
        <v>17.216225367373195</v>
      </c>
      <c r="D4" s="6">
        <f t="shared" si="1"/>
        <v>5.264256429370108</v>
      </c>
      <c r="E4" s="1">
        <v>14767</v>
      </c>
    </row>
    <row r="5" spans="1:5" ht="15">
      <c r="A5" s="1" t="s">
        <v>5</v>
      </c>
      <c r="B5" s="6">
        <v>2637.93</v>
      </c>
      <c r="C5" s="6">
        <f t="shared" si="0"/>
        <v>19.742620644234226</v>
      </c>
      <c r="D5" s="6">
        <f t="shared" si="1"/>
        <v>54.62231333084855</v>
      </c>
      <c r="E5" s="1">
        <v>133616</v>
      </c>
    </row>
    <row r="6" spans="1:5" ht="15">
      <c r="A6" s="1" t="s">
        <v>6</v>
      </c>
      <c r="B6" s="6">
        <v>626.591</v>
      </c>
      <c r="C6" s="6">
        <f t="shared" si="0"/>
        <v>22.804199876260146</v>
      </c>
      <c r="D6" s="6">
        <f t="shared" si="1"/>
        <v>12.974510291133475</v>
      </c>
      <c r="E6" s="1">
        <v>27477</v>
      </c>
    </row>
    <row r="7" spans="1:5" ht="15">
      <c r="A7" s="1" t="s">
        <v>7</v>
      </c>
      <c r="B7" s="6">
        <v>1291.15</v>
      </c>
      <c r="C7" s="6">
        <f t="shared" si="0"/>
        <v>35.76097493421964</v>
      </c>
      <c r="D7" s="6">
        <f t="shared" si="1"/>
        <v>26.735205201474304</v>
      </c>
      <c r="E7" s="1">
        <v>36105</v>
      </c>
    </row>
    <row r="8" spans="1:5" ht="15">
      <c r="A8" s="1" t="s">
        <v>8</v>
      </c>
      <c r="B8" s="6">
        <v>36.1961</v>
      </c>
      <c r="C8" s="6">
        <f t="shared" si="0"/>
        <v>7.903078602620089</v>
      </c>
      <c r="D8" s="6">
        <f t="shared" si="1"/>
        <v>0.7494947612539861</v>
      </c>
      <c r="E8" s="1">
        <v>4580</v>
      </c>
    </row>
    <row r="9" spans="1:5" ht="15">
      <c r="A9" s="1"/>
      <c r="B9" s="6"/>
      <c r="C9" s="6"/>
      <c r="D9" s="6"/>
      <c r="E9" s="1"/>
    </row>
    <row r="10" spans="1:5" ht="15">
      <c r="A10" s="5" t="s">
        <v>9</v>
      </c>
      <c r="B10" s="6">
        <f>SUM(B11:B13)</f>
        <v>1443.367</v>
      </c>
      <c r="C10" s="6"/>
      <c r="D10" s="6">
        <f>B10/$B$39*1000</f>
        <v>29.887087422868266</v>
      </c>
      <c r="E10" s="1"/>
    </row>
    <row r="11" spans="1:5" ht="15">
      <c r="A11" s="1" t="s">
        <v>10</v>
      </c>
      <c r="B11" s="6">
        <v>257.23</v>
      </c>
      <c r="C11" s="6"/>
      <c r="D11" s="6">
        <f>B11/$B$39*1000</f>
        <v>5.326334534310681</v>
      </c>
      <c r="E11" s="1"/>
    </row>
    <row r="12" spans="1:5" ht="15">
      <c r="A12" s="1" t="s">
        <v>11</v>
      </c>
      <c r="B12" s="6">
        <v>10.597</v>
      </c>
      <c r="C12" s="6"/>
      <c r="D12" s="6">
        <f>B12/$B$39*1000</f>
        <v>0.21942684391435788</v>
      </c>
      <c r="E12" s="1"/>
    </row>
    <row r="13" spans="1:5" ht="15">
      <c r="A13" s="1" t="s">
        <v>12</v>
      </c>
      <c r="B13" s="6">
        <v>1175.54</v>
      </c>
      <c r="C13" s="6"/>
      <c r="D13" s="6">
        <f>B13/$B$39*1000</f>
        <v>24.34132604464323</v>
      </c>
      <c r="E13" s="1"/>
    </row>
    <row r="14" spans="1:5" ht="15">
      <c r="A14" s="1"/>
      <c r="B14" s="6"/>
      <c r="C14" s="6"/>
      <c r="D14" s="6"/>
      <c r="E14" s="1"/>
    </row>
    <row r="15" spans="1:5" ht="15">
      <c r="A15" s="5" t="s">
        <v>13</v>
      </c>
      <c r="B15" s="6">
        <f>SUM(B16:B16)</f>
        <v>55.411</v>
      </c>
      <c r="C15" s="6">
        <f>SUM(C16)</f>
        <v>26.768599033816425</v>
      </c>
      <c r="D15" s="6">
        <f>B15/$B$39*1000</f>
        <v>1.1473682030894108</v>
      </c>
      <c r="E15" s="1">
        <f>SUM(E16)</f>
        <v>2070</v>
      </c>
    </row>
    <row r="16" spans="1:5" ht="15">
      <c r="A16" s="1" t="s">
        <v>14</v>
      </c>
      <c r="B16" s="6">
        <v>55.411</v>
      </c>
      <c r="C16" s="6">
        <f>B16/E16*1000</f>
        <v>26.768599033816425</v>
      </c>
      <c r="D16" s="6">
        <f>B16/$B$39*1000</f>
        <v>1.1473682030894108</v>
      </c>
      <c r="E16" s="1">
        <v>2070</v>
      </c>
    </row>
    <row r="17" spans="1:5" ht="15">
      <c r="A17" s="1"/>
      <c r="B17" s="6"/>
      <c r="C17" s="6"/>
      <c r="D17" s="6"/>
      <c r="E17" s="1"/>
    </row>
    <row r="18" spans="1:5" ht="15">
      <c r="A18" s="5" t="s">
        <v>15</v>
      </c>
      <c r="B18" s="6">
        <f>SUM(B19:B22)</f>
        <v>3681.292</v>
      </c>
      <c r="C18" s="6"/>
      <c r="D18" s="6">
        <f>B18/$B$39*1000</f>
        <v>76.2266948275148</v>
      </c>
      <c r="E18" s="1"/>
    </row>
    <row r="19" spans="1:5" ht="15">
      <c r="A19" s="1" t="s">
        <v>16</v>
      </c>
      <c r="B19" s="6">
        <v>387.642</v>
      </c>
      <c r="C19" s="6"/>
      <c r="D19" s="6">
        <f>B19/$B$39*1000</f>
        <v>8.026711392719593</v>
      </c>
      <c r="E19" s="1"/>
    </row>
    <row r="20" spans="1:5" ht="15">
      <c r="A20" s="1" t="s">
        <v>25</v>
      </c>
      <c r="B20" s="6">
        <v>-102.73</v>
      </c>
      <c r="C20" s="6"/>
      <c r="D20" s="6">
        <f>B20/$B$39*1000</f>
        <v>-2.127179359754835</v>
      </c>
      <c r="E20" s="1"/>
    </row>
    <row r="21" spans="1:5" ht="15">
      <c r="A21" s="1" t="s">
        <v>22</v>
      </c>
      <c r="B21" s="6">
        <v>1953.38</v>
      </c>
      <c r="C21" s="6"/>
      <c r="D21" s="6">
        <f>B21/$B$39*1000</f>
        <v>40.44767465937798</v>
      </c>
      <c r="E21" s="1"/>
    </row>
    <row r="22" spans="1:5" ht="15">
      <c r="A22" s="1" t="s">
        <v>26</v>
      </c>
      <c r="B22" s="6">
        <v>1443</v>
      </c>
      <c r="C22" s="6"/>
      <c r="D22" s="6">
        <f>B22/$B$39*1000</f>
        <v>29.87948813517207</v>
      </c>
      <c r="E22" s="1"/>
    </row>
    <row r="23" spans="1:5" ht="15">
      <c r="A23" s="1"/>
      <c r="B23" s="6"/>
      <c r="C23" s="6"/>
      <c r="D23" s="6"/>
      <c r="E23" s="1"/>
    </row>
    <row r="24" spans="1:5" ht="15">
      <c r="A24" s="1"/>
      <c r="B24" s="6"/>
      <c r="C24" s="6"/>
      <c r="D24" s="6"/>
      <c r="E24" s="1"/>
    </row>
    <row r="25" spans="1:5" ht="15">
      <c r="A25" s="1"/>
      <c r="B25" s="6"/>
      <c r="C25" s="6"/>
      <c r="D25" s="6"/>
      <c r="E25" s="1"/>
    </row>
    <row r="26" spans="1:5" ht="15">
      <c r="A26" s="5" t="s">
        <v>17</v>
      </c>
      <c r="B26" s="7">
        <f>B18+B15+B10+B3</f>
        <v>10026.1691</v>
      </c>
      <c r="C26" s="7"/>
      <c r="D26" s="7">
        <f>D18+D15+D10+D3</f>
        <v>207.6069304675529</v>
      </c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29.25" customHeight="1">
      <c r="A29" s="1" t="s">
        <v>18</v>
      </c>
      <c r="B29" s="4" t="s">
        <v>19</v>
      </c>
      <c r="C29" s="1"/>
      <c r="D29" s="4" t="s">
        <v>20</v>
      </c>
      <c r="E29" s="1"/>
    </row>
    <row r="30" spans="1:5" ht="15">
      <c r="A30" s="1" t="s">
        <v>4</v>
      </c>
      <c r="B30" s="6">
        <f>C30/E4</f>
        <v>24.072052549603846</v>
      </c>
      <c r="C30" s="6">
        <v>355472</v>
      </c>
      <c r="D30" s="6">
        <f>E30/E4</f>
        <v>43.7387417891244</v>
      </c>
      <c r="E30" s="6">
        <v>645890</v>
      </c>
    </row>
    <row r="31" spans="1:5" ht="15">
      <c r="A31" s="1" t="s">
        <v>5</v>
      </c>
      <c r="B31" s="6">
        <f>C31/E5</f>
        <v>18.250276912944557</v>
      </c>
      <c r="C31" s="6">
        <v>2438529</v>
      </c>
      <c r="D31" s="6">
        <f>E31/E5</f>
        <v>79.8773649862292</v>
      </c>
      <c r="E31" s="6">
        <v>10672894</v>
      </c>
    </row>
    <row r="32" spans="1:5" ht="15">
      <c r="A32" s="1" t="s">
        <v>6</v>
      </c>
      <c r="B32" s="6">
        <f>C32/E6</f>
        <v>23.598755322633476</v>
      </c>
      <c r="C32" s="6">
        <v>648423</v>
      </c>
      <c r="D32" s="6">
        <f>E32/E6</f>
        <v>77.86890854168941</v>
      </c>
      <c r="E32" s="6">
        <v>2139604</v>
      </c>
    </row>
    <row r="33" spans="1:5" ht="15">
      <c r="A33" s="1" t="s">
        <v>7</v>
      </c>
      <c r="B33" s="6">
        <f>C33/E7</f>
        <v>39.80778285556017</v>
      </c>
      <c r="C33" s="6">
        <v>1437260</v>
      </c>
      <c r="D33" s="6">
        <f>E33/E7</f>
        <v>114.93327793934358</v>
      </c>
      <c r="E33" s="6">
        <v>4149666</v>
      </c>
    </row>
    <row r="34" spans="1:5" ht="15">
      <c r="A34" s="1" t="s">
        <v>8</v>
      </c>
      <c r="B34" s="6">
        <f>C34/E8</f>
        <v>16.348689956331878</v>
      </c>
      <c r="C34" s="6">
        <v>74877</v>
      </c>
      <c r="D34" s="6">
        <f>E34/E8</f>
        <v>1.8576419213973798</v>
      </c>
      <c r="E34" s="6">
        <v>8508</v>
      </c>
    </row>
    <row r="35" spans="1:5" ht="15">
      <c r="A35" s="1"/>
      <c r="B35" s="6"/>
      <c r="C35" s="6"/>
      <c r="D35" s="6"/>
      <c r="E35" s="6"/>
    </row>
    <row r="36" spans="1:5" ht="15">
      <c r="A36" s="1" t="s">
        <v>21</v>
      </c>
      <c r="B36" s="6">
        <f>C36/E3</f>
        <v>22.880052644946776</v>
      </c>
      <c r="C36" s="6">
        <f>SUM(C30:C35)</f>
        <v>4954561</v>
      </c>
      <c r="D36" s="6">
        <f>E36/E3</f>
        <v>81.35289200858944</v>
      </c>
      <c r="E36" s="6">
        <f>SUM(E30:E35)</f>
        <v>17616562</v>
      </c>
    </row>
    <row r="39" spans="1:2" ht="15">
      <c r="A39" t="s">
        <v>23</v>
      </c>
      <c r="B39">
        <v>48294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Skive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Alexandar Laumann</dc:creator>
  <cp:keywords/>
  <dc:description/>
  <cp:lastModifiedBy>Alexandar Laumann</cp:lastModifiedBy>
  <cp:lastPrinted>2010-12-08T11:24:55Z</cp:lastPrinted>
  <dcterms:created xsi:type="dcterms:W3CDTF">2010-12-07T08:02:33Z</dcterms:created>
  <dcterms:modified xsi:type="dcterms:W3CDTF">2010-12-08T12:05:27Z</dcterms:modified>
  <cp:category/>
  <cp:version/>
  <cp:contentType/>
  <cp:contentStatus/>
</cp:coreProperties>
</file>