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5" windowWidth="14235" windowHeight="819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E27" i="1"/>
  <c r="D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D4"/>
  <c r="B4"/>
  <c r="C23"/>
  <c r="C20"/>
  <c r="C15"/>
  <c r="C4"/>
  <c r="C10"/>
  <c r="C26"/>
  <c r="B10" l="1"/>
  <c r="B15"/>
  <c r="B26" l="1"/>
  <c r="E26" l="1"/>
</calcChain>
</file>

<file path=xl/sharedStrings.xml><?xml version="1.0" encoding="utf-8"?>
<sst xmlns="http://schemas.openxmlformats.org/spreadsheetml/2006/main" count="27" uniqueCount="27">
  <si>
    <t>ændring kg/år</t>
  </si>
  <si>
    <t>Område/delområde</t>
  </si>
  <si>
    <t>Energiforbrug i kommunale bygninger i alt</t>
  </si>
  <si>
    <t>administrationsbygninger</t>
  </si>
  <si>
    <t>skoler</t>
  </si>
  <si>
    <t>daginstitutioner</t>
  </si>
  <si>
    <t>ældrepleje</t>
  </si>
  <si>
    <t>andre bygninger</t>
  </si>
  <si>
    <t>Transport i alt</t>
  </si>
  <si>
    <t>plejepersonalekørsel (hjemmepleje mv)</t>
  </si>
  <si>
    <t>park og vej 5)</t>
  </si>
  <si>
    <t>forvaltningers kørsel</t>
  </si>
  <si>
    <t>anden tjenestekørsel (private biler)</t>
  </si>
  <si>
    <t>Offentlig transport i alt</t>
  </si>
  <si>
    <t>offentlige busser</t>
  </si>
  <si>
    <t>færger</t>
  </si>
  <si>
    <t>skolebusser 4)</t>
  </si>
  <si>
    <t>Vejbelysning</t>
  </si>
  <si>
    <t>Affald i alt</t>
  </si>
  <si>
    <t>indsamling af husholdninsaaffald 3)</t>
  </si>
  <si>
    <t>behandling af husholdningsaffald</t>
  </si>
  <si>
    <t>Tekniske anlæg i alt</t>
  </si>
  <si>
    <t>vandværker 1)</t>
  </si>
  <si>
    <t>renseanlæg 2)</t>
  </si>
  <si>
    <t>I alt (hele kommunen)</t>
  </si>
  <si>
    <t>I alt (hele kommunen) ændring i %</t>
  </si>
  <si>
    <t>2011 til 2012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</si>
</sst>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3" fontId="2" fillId="3" borderId="1" xfId="0" applyNumberFormat="1" applyFont="1" applyFill="1" applyBorder="1"/>
    <xf numFmtId="3" fontId="2" fillId="2" borderId="1" xfId="0" applyNumberFormat="1" applyFont="1" applyFill="1" applyBorder="1"/>
    <xf numFmtId="3" fontId="0" fillId="3" borderId="1" xfId="0" applyNumberFormat="1" applyFill="1" applyBorder="1"/>
    <xf numFmtId="3" fontId="0" fillId="2" borderId="1" xfId="0" applyNumberFormat="1" applyFill="1" applyBorder="1"/>
    <xf numFmtId="3" fontId="2" fillId="4" borderId="1" xfId="0" applyNumberFormat="1" applyFont="1" applyFill="1" applyBorder="1"/>
    <xf numFmtId="3" fontId="0" fillId="4" borderId="1" xfId="0" applyNumberFormat="1" applyFill="1" applyBorder="1"/>
    <xf numFmtId="4" fontId="0" fillId="0" borderId="1" xfId="0" applyNumberFormat="1" applyBorder="1"/>
    <xf numFmtId="164" fontId="2" fillId="0" borderId="1" xfId="0" applyNumberFormat="1" applyFont="1" applyFill="1" applyBorder="1"/>
    <xf numFmtId="0" fontId="3" fillId="0" borderId="1" xfId="0" applyFont="1" applyBorder="1"/>
    <xf numFmtId="0" fontId="0" fillId="0" borderId="1" xfId="0" applyBorder="1"/>
    <xf numFmtId="0" fontId="2" fillId="3" borderId="1" xfId="0" applyFont="1" applyFill="1" applyBorder="1"/>
    <xf numFmtId="0" fontId="0" fillId="3" borderId="1" xfId="0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0" fillId="4" borderId="1" xfId="0" applyFill="1" applyBorder="1" applyAlignment="1">
      <alignment horizontal="right"/>
    </xf>
    <xf numFmtId="0" fontId="2" fillId="3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3" fontId="0" fillId="0" borderId="0" xfId="0" applyNumberFormat="1"/>
    <xf numFmtId="3" fontId="1" fillId="0" borderId="0" xfId="0" applyNumberFormat="1" applyFont="1"/>
    <xf numFmtId="3" fontId="4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>
      <selection activeCell="B4" sqref="B4"/>
    </sheetView>
  </sheetViews>
  <sheetFormatPr defaultRowHeight="15"/>
  <cols>
    <col min="1" max="1" width="40.28515625" customWidth="1"/>
    <col min="2" max="2" width="14.7109375" customWidth="1"/>
    <col min="3" max="4" width="14.42578125" customWidth="1"/>
    <col min="5" max="5" width="18.140625" customWidth="1"/>
    <col min="7" max="7" width="10.140625" bestFit="1" customWidth="1"/>
  </cols>
  <sheetData>
    <row r="1" spans="1:7" ht="15.75">
      <c r="A1" s="13" t="s">
        <v>1</v>
      </c>
    </row>
    <row r="2" spans="1:7" ht="15.75">
      <c r="A2" s="13"/>
      <c r="B2" s="1">
        <v>2010</v>
      </c>
      <c r="C2" s="1">
        <v>2011</v>
      </c>
      <c r="D2" s="1">
        <v>2012</v>
      </c>
      <c r="E2" s="2" t="s">
        <v>0</v>
      </c>
    </row>
    <row r="3" spans="1:7">
      <c r="A3" s="14"/>
      <c r="B3" s="3"/>
      <c r="C3" s="3"/>
      <c r="D3" s="3"/>
      <c r="E3" s="4" t="s">
        <v>26</v>
      </c>
    </row>
    <row r="4" spans="1:7">
      <c r="A4" s="15" t="s">
        <v>2</v>
      </c>
      <c r="B4" s="5">
        <f>B5+B6+B7+B8+B9</f>
        <v>19370766</v>
      </c>
      <c r="C4" s="5">
        <f>C5+C6+C7+C8+C9</f>
        <v>18294118</v>
      </c>
      <c r="D4" s="22">
        <f>SUM(D5+D6+D7+D8+D9)</f>
        <v>17301940</v>
      </c>
      <c r="E4" s="6">
        <f t="shared" ref="E4:E25" si="0">C4-D4</f>
        <v>992178</v>
      </c>
    </row>
    <row r="5" spans="1:7">
      <c r="A5" s="16" t="s">
        <v>3</v>
      </c>
      <c r="B5" s="7">
        <v>979448</v>
      </c>
      <c r="C5" s="7">
        <v>927388</v>
      </c>
      <c r="D5" s="7">
        <v>821442</v>
      </c>
      <c r="E5" s="8">
        <f t="shared" si="0"/>
        <v>105946</v>
      </c>
      <c r="F5" s="21"/>
    </row>
    <row r="6" spans="1:7">
      <c r="A6" s="16" t="s">
        <v>4</v>
      </c>
      <c r="B6" s="7">
        <v>5736139</v>
      </c>
      <c r="C6" s="7">
        <v>5007964</v>
      </c>
      <c r="D6" s="7">
        <v>4713216</v>
      </c>
      <c r="E6" s="8">
        <f t="shared" si="0"/>
        <v>294748</v>
      </c>
    </row>
    <row r="7" spans="1:7">
      <c r="A7" s="16" t="s">
        <v>5</v>
      </c>
      <c r="B7" s="7">
        <v>1825958</v>
      </c>
      <c r="C7" s="7">
        <v>1779445</v>
      </c>
      <c r="D7" s="7">
        <v>1652283</v>
      </c>
      <c r="E7" s="8">
        <f t="shared" si="0"/>
        <v>127162</v>
      </c>
    </row>
    <row r="8" spans="1:7">
      <c r="A8" s="16" t="s">
        <v>6</v>
      </c>
      <c r="B8" s="7">
        <v>4466474</v>
      </c>
      <c r="C8" s="7">
        <v>4372114</v>
      </c>
      <c r="D8" s="7">
        <v>4167554</v>
      </c>
      <c r="E8" s="8">
        <f t="shared" si="0"/>
        <v>204560</v>
      </c>
    </row>
    <row r="9" spans="1:7">
      <c r="A9" s="16" t="s">
        <v>7</v>
      </c>
      <c r="B9" s="7">
        <v>6362747</v>
      </c>
      <c r="C9" s="7">
        <v>6207207</v>
      </c>
      <c r="D9" s="7">
        <v>5947445</v>
      </c>
      <c r="E9" s="8">
        <f t="shared" si="0"/>
        <v>259762</v>
      </c>
    </row>
    <row r="10" spans="1:7">
      <c r="A10" s="15" t="s">
        <v>8</v>
      </c>
      <c r="B10" s="5">
        <f>B11+B12+B13+B14</f>
        <v>1655051</v>
      </c>
      <c r="C10" s="5">
        <f>C11+C12+C13+C14</f>
        <v>1595784</v>
      </c>
      <c r="D10" s="5">
        <v>1563998</v>
      </c>
      <c r="E10" s="6">
        <f t="shared" si="0"/>
        <v>31786</v>
      </c>
    </row>
    <row r="11" spans="1:7">
      <c r="A11" s="16" t="s">
        <v>9</v>
      </c>
      <c r="B11" s="7">
        <v>287157</v>
      </c>
      <c r="C11" s="7">
        <v>286441</v>
      </c>
      <c r="D11" s="7">
        <v>285879</v>
      </c>
      <c r="E11" s="23">
        <f t="shared" si="0"/>
        <v>562</v>
      </c>
      <c r="F11" s="21"/>
    </row>
    <row r="12" spans="1:7">
      <c r="A12" s="16" t="s">
        <v>10</v>
      </c>
      <c r="B12" s="7">
        <v>549814</v>
      </c>
      <c r="C12" s="7">
        <v>491223</v>
      </c>
      <c r="D12" s="7">
        <v>490473</v>
      </c>
      <c r="E12" s="23">
        <f t="shared" si="0"/>
        <v>750</v>
      </c>
      <c r="G12" s="21"/>
    </row>
    <row r="13" spans="1:7">
      <c r="A13" s="16" t="s">
        <v>11</v>
      </c>
      <c r="B13" s="7">
        <v>205440</v>
      </c>
      <c r="C13" s="7">
        <v>208675</v>
      </c>
      <c r="D13" s="7">
        <v>194309</v>
      </c>
      <c r="E13" s="23">
        <f t="shared" si="0"/>
        <v>14366</v>
      </c>
    </row>
    <row r="14" spans="1:7">
      <c r="A14" s="16" t="s">
        <v>12</v>
      </c>
      <c r="B14" s="7">
        <v>612640</v>
      </c>
      <c r="C14" s="7">
        <v>609445</v>
      </c>
      <c r="D14" s="7">
        <v>593337</v>
      </c>
      <c r="E14" s="23">
        <f t="shared" si="0"/>
        <v>16108</v>
      </c>
    </row>
    <row r="15" spans="1:7">
      <c r="A15" s="17" t="s">
        <v>13</v>
      </c>
      <c r="B15" s="9">
        <f>B16+B17+B18</f>
        <v>1406317</v>
      </c>
      <c r="C15" s="9">
        <f>C16+C17+C18</f>
        <v>1521011</v>
      </c>
      <c r="D15" s="9">
        <v>1519332</v>
      </c>
      <c r="E15" s="6">
        <f t="shared" si="0"/>
        <v>1679</v>
      </c>
    </row>
    <row r="16" spans="1:7">
      <c r="A16" s="18" t="s">
        <v>14</v>
      </c>
      <c r="B16" s="10">
        <v>660598</v>
      </c>
      <c r="C16" s="10">
        <v>671532</v>
      </c>
      <c r="D16" s="10">
        <v>672911</v>
      </c>
      <c r="E16" s="6">
        <f t="shared" si="0"/>
        <v>-1379</v>
      </c>
      <c r="F16" s="21"/>
    </row>
    <row r="17" spans="1:6">
      <c r="A17" s="18" t="s">
        <v>15</v>
      </c>
      <c r="B17" s="10">
        <v>494840</v>
      </c>
      <c r="C17" s="10">
        <v>522307</v>
      </c>
      <c r="D17" s="10">
        <v>518447</v>
      </c>
      <c r="E17" s="6">
        <f t="shared" si="0"/>
        <v>3860</v>
      </c>
    </row>
    <row r="18" spans="1:6">
      <c r="A18" s="18" t="s">
        <v>16</v>
      </c>
      <c r="B18" s="10">
        <v>250879</v>
      </c>
      <c r="C18" s="10">
        <v>327172</v>
      </c>
      <c r="D18" s="10">
        <v>327974</v>
      </c>
      <c r="E18" s="6">
        <f t="shared" si="0"/>
        <v>-802</v>
      </c>
    </row>
    <row r="19" spans="1:6">
      <c r="A19" s="17" t="s">
        <v>17</v>
      </c>
      <c r="B19" s="9">
        <v>1273572</v>
      </c>
      <c r="C19" s="9">
        <v>1374350</v>
      </c>
      <c r="D19" s="9">
        <v>1333688</v>
      </c>
      <c r="E19" s="6">
        <f t="shared" si="0"/>
        <v>40662</v>
      </c>
    </row>
    <row r="20" spans="1:6">
      <c r="A20" s="17" t="s">
        <v>18</v>
      </c>
      <c r="B20" s="9">
        <v>400285</v>
      </c>
      <c r="C20" s="9">
        <f>SUM(C21:C22)</f>
        <v>396774</v>
      </c>
      <c r="D20" s="9">
        <v>392851</v>
      </c>
      <c r="E20" s="6">
        <f t="shared" si="0"/>
        <v>3923</v>
      </c>
    </row>
    <row r="21" spans="1:6">
      <c r="A21" s="18" t="s">
        <v>19</v>
      </c>
      <c r="B21" s="10">
        <v>366254</v>
      </c>
      <c r="C21" s="10">
        <v>364748</v>
      </c>
      <c r="D21" s="10">
        <v>362118</v>
      </c>
      <c r="E21" s="6">
        <f t="shared" si="0"/>
        <v>2630</v>
      </c>
      <c r="F21" s="21"/>
    </row>
    <row r="22" spans="1:6">
      <c r="A22" s="18" t="s">
        <v>20</v>
      </c>
      <c r="B22" s="10">
        <v>34031</v>
      </c>
      <c r="C22" s="10">
        <v>32026</v>
      </c>
      <c r="D22" s="10">
        <v>30733</v>
      </c>
      <c r="E22" s="6">
        <f t="shared" si="0"/>
        <v>1293</v>
      </c>
    </row>
    <row r="23" spans="1:6">
      <c r="A23" s="17" t="s">
        <v>21</v>
      </c>
      <c r="B23" s="9">
        <v>2057816</v>
      </c>
      <c r="C23" s="9">
        <f>C24+C25</f>
        <v>2021523</v>
      </c>
      <c r="D23" s="9">
        <v>1998767</v>
      </c>
      <c r="E23" s="6">
        <f t="shared" si="0"/>
        <v>22756</v>
      </c>
      <c r="F23" s="21"/>
    </row>
    <row r="24" spans="1:6">
      <c r="A24" s="18" t="s">
        <v>22</v>
      </c>
      <c r="B24" s="10">
        <v>17360</v>
      </c>
      <c r="C24" s="10">
        <v>17177</v>
      </c>
      <c r="D24" s="10">
        <v>17269</v>
      </c>
      <c r="E24" s="6">
        <f t="shared" si="0"/>
        <v>-92</v>
      </c>
    </row>
    <row r="25" spans="1:6">
      <c r="A25" s="18" t="s">
        <v>23</v>
      </c>
      <c r="B25" s="10">
        <v>2040456</v>
      </c>
      <c r="C25" s="10">
        <v>2004346</v>
      </c>
      <c r="D25" s="10">
        <v>1981498</v>
      </c>
      <c r="E25" s="6">
        <f t="shared" si="0"/>
        <v>22848</v>
      </c>
    </row>
    <row r="26" spans="1:6">
      <c r="A26" s="19" t="s">
        <v>24</v>
      </c>
      <c r="B26" s="7">
        <f>B4+B10+B15+B19+B20+B23</f>
        <v>26163807</v>
      </c>
      <c r="C26" s="7">
        <f>C4+C10+C15+C19+C20+C23</f>
        <v>25203560</v>
      </c>
      <c r="D26" s="7">
        <f>D4+D10+D15+D19+D20+D23</f>
        <v>24110576</v>
      </c>
      <c r="E26" s="6">
        <f>B26-C26</f>
        <v>960247</v>
      </c>
    </row>
    <row r="27" spans="1:6">
      <c r="A27" s="20" t="s">
        <v>25</v>
      </c>
      <c r="B27" s="11"/>
      <c r="C27" s="11"/>
      <c r="D27" s="11"/>
      <c r="E27" s="12">
        <f>E26/D26*100</f>
        <v>3.9826796340327992</v>
      </c>
    </row>
    <row r="28" spans="1:6">
      <c r="A28" s="2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Vesthimmerlands Kommune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</dc:creator>
  <cp:lastModifiedBy>Marc Eskelund</cp:lastModifiedBy>
  <dcterms:created xsi:type="dcterms:W3CDTF">2013-05-28T11:45:39Z</dcterms:created>
  <dcterms:modified xsi:type="dcterms:W3CDTF">2013-06-12T14:51:37Z</dcterms:modified>
</cp:coreProperties>
</file>